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chen Heyermann\AppData\Local\Microsoft\Windows\INetCache\Content.Outlook\MAGOF9K3\"/>
    </mc:Choice>
  </mc:AlternateContent>
  <bookViews>
    <workbookView xWindow="0" yWindow="0" windowWidth="22992" windowHeight="8724"/>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6" i="1"/>
  <c r="J26" i="1" s="1"/>
  <c r="B27" i="1" l="1"/>
  <c r="D27" i="1" s="1"/>
  <c r="B26" i="1"/>
  <c r="D26" i="1" s="1"/>
  <c r="E19" i="1"/>
  <c r="E18" i="1"/>
  <c r="E17" i="1"/>
  <c r="E16" i="1"/>
  <c r="E15" i="1"/>
  <c r="E14" i="1"/>
  <c r="E13" i="1"/>
  <c r="J27" i="1"/>
  <c r="K15" i="1"/>
  <c r="K16" i="1"/>
  <c r="K17" i="1"/>
  <c r="K18" i="1"/>
  <c r="K19" i="1"/>
  <c r="K14" i="1"/>
  <c r="K13" i="1"/>
  <c r="D28" i="1" l="1"/>
  <c r="D30" i="1" s="1"/>
  <c r="J28" i="1"/>
  <c r="J30" i="1" l="1"/>
  <c r="J34" i="1" s="1"/>
  <c r="J33" i="1"/>
</calcChain>
</file>

<file path=xl/sharedStrings.xml><?xml version="1.0" encoding="utf-8"?>
<sst xmlns="http://schemas.openxmlformats.org/spreadsheetml/2006/main" count="90" uniqueCount="46">
  <si>
    <t>Tarif</t>
  </si>
  <si>
    <t>brutto</t>
  </si>
  <si>
    <t>Groß 1</t>
  </si>
  <si>
    <t>Groß 2</t>
  </si>
  <si>
    <t>Verbrauch</t>
  </si>
  <si>
    <t>Grundpreis</t>
  </si>
  <si>
    <t xml:space="preserve">Arbeitspreis </t>
  </si>
  <si>
    <t>ct/kWh</t>
  </si>
  <si>
    <t>€/Jahr</t>
  </si>
  <si>
    <t>Grund-/</t>
  </si>
  <si>
    <t>Ersatzversorgung</t>
  </si>
  <si>
    <t>Sondervertrag</t>
  </si>
  <si>
    <t>Haushalt &amp;</t>
  </si>
  <si>
    <t>Gewerbe</t>
  </si>
  <si>
    <t>Großkunden</t>
  </si>
  <si>
    <t>Bezeichnung</t>
  </si>
  <si>
    <t>Arbeitspreis</t>
  </si>
  <si>
    <t>ct je kWh</t>
  </si>
  <si>
    <t>€ pro Monat</t>
  </si>
  <si>
    <t>€ pro Jahr</t>
  </si>
  <si>
    <t>GV 1</t>
  </si>
  <si>
    <t>GV 2</t>
  </si>
  <si>
    <t>SV 1</t>
  </si>
  <si>
    <t>SV 2</t>
  </si>
  <si>
    <t>SV 3</t>
  </si>
  <si>
    <t>Ihr Tarif 2022</t>
  </si>
  <si>
    <t>bitte auswählen</t>
  </si>
  <si>
    <t>bitte eintragen</t>
  </si>
  <si>
    <t>* = Jahreskosten geteilt durch 12 Monate</t>
  </si>
  <si>
    <t>Ihr Tarif 2021</t>
  </si>
  <si>
    <t>Gastarife 2021</t>
  </si>
  <si>
    <t>Gastarife 2022</t>
  </si>
  <si>
    <t>Gaspreisrechner STADTWERKE BÜDINGEN</t>
  </si>
  <si>
    <t>Differenz</t>
  </si>
  <si>
    <t>2022 zu 2021</t>
  </si>
  <si>
    <t>€ / Jahr</t>
  </si>
  <si>
    <t>€ / Monat</t>
  </si>
  <si>
    <t>kWh / Jahr</t>
  </si>
  <si>
    <t>Sehr geehrte Kundin, sehr geehrter Kunde,</t>
  </si>
  <si>
    <t>mit diesem Preisrechner können Sie sehr einfach die voraussichtlichen Kosten für Ihren Erdgasbezug bei den Stadtwerken Büdingen berechnen und mit den</t>
  </si>
  <si>
    <t>Jahresverbrauchsabrechnung). Die Werte tragen sie in den gelb hinterlegten Feldern ein, die Berechnung erfolgt dann automatisch.</t>
  </si>
  <si>
    <t>Selbstverständlich können Sie die Ergebnisse auch für einen Preisvergleich in den einschlägigen Internet-Vergleichsportalen nutzen. Beachten Sie dabei bitte, dass dort in der Regel der Grundversorgungstarif voreingestellt ist. Sofern Sie einen Sodervertragstarif der Stadtwerke Büdingen haben, müssen Sie den Vergleichstarif im Portal manuell ändern.</t>
  </si>
  <si>
    <t>jährlich</t>
  </si>
  <si>
    <t>jährlich:</t>
  </si>
  <si>
    <r>
      <t>monatlich</t>
    </r>
    <r>
      <rPr>
        <sz val="10"/>
        <color theme="1"/>
        <rFont val="Arial"/>
        <family val="2"/>
      </rPr>
      <t>*</t>
    </r>
    <r>
      <rPr>
        <b/>
        <sz val="11"/>
        <color theme="1"/>
        <rFont val="Arial"/>
        <family val="2"/>
      </rPr>
      <t>:</t>
    </r>
  </si>
  <si>
    <t xml:space="preserve">Kosten für das Jahr 2021 vergleichen. Alles was Sie dafür benötigen ist Ihre Tarifbezeichnung und Ihr Jahresverbrauch (beides finden Sie in Ihrer letzten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</si>
</sst>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4"/>
      <color theme="1"/>
      <name val="Arial"/>
      <family val="2"/>
    </font>
    <font>
      <i/>
      <sz val="8"/>
      <color rgb="FFFF0000"/>
      <name val="Arial"/>
      <family val="2"/>
    </font>
    <font>
      <sz val="12"/>
      <color theme="1"/>
      <name val="Arial"/>
      <family val="2"/>
    </font>
    <font>
      <b/>
      <sz val="12"/>
      <color theme="1"/>
      <name val="Arial"/>
      <family val="2"/>
    </font>
    <font>
      <i/>
      <sz val="8"/>
      <color theme="1"/>
      <name val="Arial"/>
      <family val="2"/>
    </font>
    <font>
      <b/>
      <sz val="16"/>
      <color theme="1"/>
      <name val="Arial"/>
      <family val="2"/>
    </font>
    <font>
      <sz val="10"/>
      <color rgb="FFFF0000"/>
      <name val="Arial"/>
      <family val="2"/>
    </font>
    <font>
      <sz val="11"/>
      <color theme="1"/>
      <name val="Arial"/>
      <family val="2"/>
    </font>
    <font>
      <b/>
      <sz val="11"/>
      <color theme="1"/>
      <name val="Arial"/>
      <family val="2"/>
    </font>
    <font>
      <b/>
      <sz val="11"/>
      <color rgb="FFFF0000"/>
      <name val="Arial"/>
      <family val="2"/>
    </font>
  </fonts>
  <fills count="7">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37">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3" fillId="0" borderId="0" xfId="0" applyFont="1"/>
    <xf numFmtId="2" fontId="3" fillId="0" borderId="0" xfId="0" applyNumberFormat="1" applyFont="1"/>
    <xf numFmtId="44" fontId="3" fillId="0" borderId="0" xfId="1" applyFont="1"/>
    <xf numFmtId="0" fontId="4" fillId="0" borderId="0" xfId="0" applyFont="1"/>
    <xf numFmtId="44" fontId="3" fillId="0" borderId="0" xfId="0" applyNumberFormat="1" applyFont="1"/>
    <xf numFmtId="4" fontId="3" fillId="0" borderId="0" xfId="0" applyNumberFormat="1" applyFont="1"/>
    <xf numFmtId="0" fontId="3" fillId="3" borderId="2" xfId="0" applyFont="1" applyFill="1" applyBorder="1"/>
    <xf numFmtId="0" fontId="2" fillId="3" borderId="5" xfId="0" applyFont="1" applyFill="1" applyBorder="1"/>
    <xf numFmtId="0" fontId="3" fillId="3" borderId="6" xfId="0" applyFont="1" applyFill="1" applyBorder="1" applyAlignment="1">
      <alignment horizontal="center"/>
    </xf>
    <xf numFmtId="0" fontId="3" fillId="3" borderId="7" xfId="0" applyFont="1" applyFill="1" applyBorder="1"/>
    <xf numFmtId="0" fontId="2" fillId="3" borderId="9" xfId="0" applyFont="1" applyFill="1" applyBorder="1" applyAlignment="1">
      <alignment horizontal="center"/>
    </xf>
    <xf numFmtId="0" fontId="3" fillId="4" borderId="2" xfId="0" applyFont="1" applyFill="1" applyBorder="1"/>
    <xf numFmtId="0" fontId="3" fillId="4" borderId="7" xfId="0" applyFont="1" applyFill="1" applyBorder="1"/>
    <xf numFmtId="0" fontId="3" fillId="5" borderId="2" xfId="0" applyFont="1" applyFill="1" applyBorder="1"/>
    <xf numFmtId="0" fontId="3" fillId="5" borderId="5" xfId="0" applyFont="1" applyFill="1" applyBorder="1"/>
    <xf numFmtId="0" fontId="3" fillId="5" borderId="7" xfId="0" applyFont="1" applyFill="1" applyBorder="1"/>
    <xf numFmtId="0" fontId="3" fillId="6" borderId="2" xfId="0" applyFont="1" applyFill="1" applyBorder="1"/>
    <xf numFmtId="0" fontId="3" fillId="6" borderId="7" xfId="0" applyFont="1" applyFill="1" applyBorder="1"/>
    <xf numFmtId="0" fontId="2" fillId="3" borderId="10" xfId="0" applyFont="1" applyFill="1" applyBorder="1" applyAlignment="1">
      <alignment horizontal="center"/>
    </xf>
    <xf numFmtId="0" fontId="3" fillId="3" borderId="11" xfId="0" applyFont="1" applyFill="1" applyBorder="1" applyAlignment="1">
      <alignment horizontal="center"/>
    </xf>
    <xf numFmtId="0" fontId="2" fillId="3" borderId="12" xfId="0" applyFont="1" applyFill="1" applyBorder="1" applyAlignment="1">
      <alignment horizontal="center"/>
    </xf>
    <xf numFmtId="2" fontId="3" fillId="4" borderId="13" xfId="0" applyNumberFormat="1" applyFont="1" applyFill="1" applyBorder="1"/>
    <xf numFmtId="2" fontId="3" fillId="4" borderId="14" xfId="0" applyNumberFormat="1" applyFont="1" applyFill="1" applyBorder="1"/>
    <xf numFmtId="2" fontId="3" fillId="5" borderId="13" xfId="0" applyNumberFormat="1" applyFont="1" applyFill="1" applyBorder="1"/>
    <xf numFmtId="2" fontId="3" fillId="5" borderId="15" xfId="0" applyNumberFormat="1" applyFont="1" applyFill="1" applyBorder="1"/>
    <xf numFmtId="2" fontId="3" fillId="5" borderId="14" xfId="0" applyNumberFormat="1" applyFont="1" applyFill="1" applyBorder="1"/>
    <xf numFmtId="2" fontId="3" fillId="6" borderId="13" xfId="0" applyNumberFormat="1" applyFont="1" applyFill="1" applyBorder="1"/>
    <xf numFmtId="2" fontId="3" fillId="6" borderId="14" xfId="0" applyNumberFormat="1" applyFont="1" applyFill="1" applyBorder="1"/>
    <xf numFmtId="0" fontId="6" fillId="0" borderId="0" xfId="0" applyFont="1"/>
    <xf numFmtId="0" fontId="7" fillId="0" borderId="0" xfId="0" applyFont="1"/>
    <xf numFmtId="0" fontId="8" fillId="0" borderId="0" xfId="0" applyFont="1" applyAlignment="1">
      <alignment horizontal="right"/>
    </xf>
    <xf numFmtId="0" fontId="3" fillId="0" borderId="0" xfId="0" applyFont="1" applyFill="1" applyBorder="1"/>
    <xf numFmtId="0" fontId="3" fillId="0" borderId="0" xfId="0" applyFont="1" applyFill="1" applyBorder="1" applyAlignment="1">
      <alignment horizontal="center"/>
    </xf>
    <xf numFmtId="0" fontId="2" fillId="0" borderId="0" xfId="0" applyFont="1" applyFill="1" applyBorder="1" applyAlignment="1">
      <alignment horizontal="center"/>
    </xf>
    <xf numFmtId="44" fontId="3" fillId="0" borderId="0" xfId="1" applyFont="1" applyFill="1" applyBorder="1"/>
    <xf numFmtId="0" fontId="2" fillId="0" borderId="0" xfId="0" applyFont="1" applyFill="1" applyBorder="1"/>
    <xf numFmtId="0" fontId="8" fillId="0" borderId="0" xfId="0" applyFont="1" applyFill="1" applyBorder="1" applyAlignment="1">
      <alignment horizontal="right"/>
    </xf>
    <xf numFmtId="0" fontId="3" fillId="3" borderId="17" xfId="0" applyFont="1" applyFill="1" applyBorder="1" applyAlignment="1">
      <alignment horizontal="center"/>
    </xf>
    <xf numFmtId="0" fontId="2" fillId="3" borderId="18" xfId="0" applyFont="1" applyFill="1" applyBorder="1" applyAlignment="1">
      <alignment horizontal="center"/>
    </xf>
    <xf numFmtId="44" fontId="3" fillId="4" borderId="19" xfId="1" applyFont="1" applyFill="1" applyBorder="1"/>
    <xf numFmtId="44" fontId="3" fillId="4" borderId="20" xfId="1" applyFont="1" applyFill="1" applyBorder="1"/>
    <xf numFmtId="44" fontId="3" fillId="4" borderId="21" xfId="1" applyFont="1" applyFill="1" applyBorder="1"/>
    <xf numFmtId="44" fontId="3" fillId="4" borderId="22" xfId="1" applyFont="1" applyFill="1" applyBorder="1"/>
    <xf numFmtId="44" fontId="3" fillId="5" borderId="19" xfId="1" applyFont="1" applyFill="1" applyBorder="1"/>
    <xf numFmtId="44" fontId="3" fillId="5" borderId="20" xfId="1" applyFont="1" applyFill="1" applyBorder="1"/>
    <xf numFmtId="44" fontId="3" fillId="5" borderId="23" xfId="1" applyFont="1" applyFill="1" applyBorder="1"/>
    <xf numFmtId="44" fontId="3" fillId="5" borderId="24" xfId="1" applyFont="1" applyFill="1" applyBorder="1"/>
    <xf numFmtId="44" fontId="3" fillId="5" borderId="21" xfId="1" applyFont="1" applyFill="1" applyBorder="1"/>
    <xf numFmtId="44" fontId="3" fillId="5" borderId="22" xfId="1" applyFont="1" applyFill="1" applyBorder="1"/>
    <xf numFmtId="44" fontId="3" fillId="6" borderId="19" xfId="1" applyFont="1" applyFill="1" applyBorder="1"/>
    <xf numFmtId="44" fontId="3" fillId="6" borderId="20" xfId="1" applyFont="1" applyFill="1" applyBorder="1"/>
    <xf numFmtId="44" fontId="3" fillId="6" borderId="21" xfId="1" applyFont="1" applyFill="1" applyBorder="1"/>
    <xf numFmtId="44" fontId="3" fillId="6" borderId="22" xfId="1" applyFont="1" applyFill="1" applyBorder="1"/>
    <xf numFmtId="0" fontId="3" fillId="3" borderId="25" xfId="0" applyFont="1" applyFill="1" applyBorder="1"/>
    <xf numFmtId="0" fontId="2" fillId="3" borderId="26" xfId="0" applyFont="1" applyFill="1" applyBorder="1"/>
    <xf numFmtId="0" fontId="3" fillId="3" borderId="27" xfId="0" applyFont="1" applyFill="1" applyBorder="1"/>
    <xf numFmtId="0" fontId="2" fillId="4" borderId="28" xfId="0" applyFont="1" applyFill="1" applyBorder="1"/>
    <xf numFmtId="0" fontId="2" fillId="4" borderId="29" xfId="0" applyFont="1" applyFill="1" applyBorder="1"/>
    <xf numFmtId="0" fontId="2" fillId="5" borderId="28" xfId="0" applyFont="1" applyFill="1" applyBorder="1"/>
    <xf numFmtId="0" fontId="2" fillId="5" borderId="30" xfId="0" applyFont="1" applyFill="1" applyBorder="1"/>
    <xf numFmtId="0" fontId="2" fillId="5" borderId="29" xfId="0" applyFont="1" applyFill="1" applyBorder="1"/>
    <xf numFmtId="0" fontId="2" fillId="6" borderId="28" xfId="0" applyFont="1" applyFill="1" applyBorder="1"/>
    <xf numFmtId="0" fontId="2" fillId="6" borderId="29" xfId="0" applyFont="1" applyFill="1" applyBorder="1"/>
    <xf numFmtId="0" fontId="9" fillId="0" borderId="0" xfId="0" applyFont="1"/>
    <xf numFmtId="0" fontId="7" fillId="0" borderId="2" xfId="0" applyFont="1" applyBorder="1"/>
    <xf numFmtId="0" fontId="3" fillId="0" borderId="3" xfId="0" applyFont="1" applyBorder="1"/>
    <xf numFmtId="0" fontId="7" fillId="0" borderId="7" xfId="0" applyFont="1" applyBorder="1"/>
    <xf numFmtId="0" fontId="3" fillId="0" borderId="8" xfId="0" applyFont="1" applyBorder="1"/>
    <xf numFmtId="0" fontId="11" fillId="0" borderId="0" xfId="0" applyFont="1"/>
    <xf numFmtId="0" fontId="11" fillId="0" borderId="0" xfId="0" applyFont="1" applyFill="1" applyBorder="1"/>
    <xf numFmtId="0" fontId="12" fillId="0" borderId="1" xfId="0" applyFont="1" applyBorder="1"/>
    <xf numFmtId="4" fontId="12" fillId="0" borderId="1" xfId="0" applyNumberFormat="1" applyFont="1" applyBorder="1"/>
    <xf numFmtId="2" fontId="12" fillId="0" borderId="1" xfId="0" applyNumberFormat="1" applyFont="1" applyBorder="1"/>
    <xf numFmtId="4" fontId="12" fillId="0" borderId="3" xfId="0" applyNumberFormat="1" applyFont="1" applyBorder="1"/>
    <xf numFmtId="0" fontId="12" fillId="0" borderId="4" xfId="0" applyFont="1" applyBorder="1"/>
    <xf numFmtId="2" fontId="12" fillId="0" borderId="8" xfId="0" applyNumberFormat="1" applyFont="1" applyBorder="1"/>
    <xf numFmtId="0" fontId="12" fillId="0" borderId="9" xfId="0" applyFont="1" applyBorder="1"/>
    <xf numFmtId="0" fontId="13" fillId="0" borderId="31" xfId="0" applyFont="1" applyBorder="1"/>
    <xf numFmtId="0" fontId="5" fillId="0" borderId="32" xfId="0" applyFont="1" applyBorder="1"/>
    <xf numFmtId="0" fontId="11" fillId="0" borderId="33" xfId="0" applyFont="1" applyBorder="1"/>
    <xf numFmtId="0" fontId="13" fillId="0" borderId="34" xfId="0" applyFont="1" applyBorder="1"/>
    <xf numFmtId="0" fontId="5" fillId="0" borderId="35" xfId="0" applyFont="1" applyBorder="1"/>
    <xf numFmtId="0" fontId="10" fillId="0" borderId="36" xfId="0" applyFont="1" applyBorder="1"/>
    <xf numFmtId="0" fontId="13" fillId="0" borderId="0" xfId="0" applyFont="1" applyFill="1" applyBorder="1"/>
    <xf numFmtId="0" fontId="5" fillId="0" borderId="0" xfId="0" applyFont="1" applyFill="1" applyBorder="1"/>
    <xf numFmtId="0" fontId="13" fillId="0" borderId="0" xfId="0" applyFont="1" applyFill="1" applyBorder="1" applyAlignment="1">
      <alignment horizontal="center"/>
    </xf>
    <xf numFmtId="3" fontId="13" fillId="0" borderId="0" xfId="0" applyNumberFormat="1" applyFont="1" applyFill="1" applyBorder="1"/>
    <xf numFmtId="0" fontId="13" fillId="2" borderId="32" xfId="0" applyFont="1" applyFill="1" applyBorder="1" applyAlignment="1" applyProtection="1">
      <alignment horizontal="center"/>
      <protection locked="0"/>
    </xf>
    <xf numFmtId="3" fontId="13" fillId="2" borderId="35" xfId="0" applyNumberFormat="1" applyFont="1" applyFill="1" applyBorder="1" applyProtection="1">
      <protection locked="0"/>
    </xf>
    <xf numFmtId="0" fontId="2" fillId="3" borderId="16" xfId="0" applyFont="1" applyFill="1" applyBorder="1" applyAlignment="1">
      <alignment horizontal="center"/>
    </xf>
    <xf numFmtId="0" fontId="2" fillId="3" borderId="4" xfId="0" applyFont="1" applyFill="1" applyBorder="1" applyAlignment="1">
      <alignment horizontal="center"/>
    </xf>
    <xf numFmtId="0" fontId="3" fillId="0" borderId="0" xfId="0" applyFont="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345292</xdr:colOff>
      <xdr:row>0</xdr:row>
      <xdr:rowOff>2</xdr:rowOff>
    </xdr:from>
    <xdr:to>
      <xdr:col>10</xdr:col>
      <xdr:colOff>769620</xdr:colOff>
      <xdr:row>2</xdr:row>
      <xdr:rowOff>99060</xdr:rowOff>
    </xdr:to>
    <xdr:pic>
      <xdr:nvPicPr>
        <xdr:cNvPr id="3" name="Grafik 2"/>
        <xdr:cNvPicPr>
          <a:picLocks noChangeAspect="1"/>
        </xdr:cNvPicPr>
      </xdr:nvPicPr>
      <xdr:blipFill>
        <a:blip xmlns:r="http://schemas.openxmlformats.org/officeDocument/2006/relationships" r:embed="rId1"/>
        <a:stretch>
          <a:fillRect/>
        </a:stretch>
      </xdr:blipFill>
      <xdr:spPr>
        <a:xfrm>
          <a:off x="6997552" y="2"/>
          <a:ext cx="2062628" cy="670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workbookViewId="0">
      <selection activeCell="C21" sqref="C21"/>
    </sheetView>
  </sheetViews>
  <sheetFormatPr baseColWidth="10" defaultRowHeight="13.2" x14ac:dyDescent="0.25"/>
  <cols>
    <col min="1" max="1" width="16.33203125" style="1" customWidth="1"/>
    <col min="2" max="2" width="12.33203125" style="1" bestFit="1" customWidth="1"/>
    <col min="3" max="3" width="12.21875" style="1" customWidth="1"/>
    <col min="4" max="4" width="11.6640625" style="1" bestFit="1" customWidth="1"/>
    <col min="5" max="5" width="11.77734375" style="1" bestFit="1" customWidth="1"/>
    <col min="6" max="6" width="11.6640625" style="32" customWidth="1"/>
    <col min="7" max="7" width="16.33203125" style="1" customWidth="1"/>
    <col min="8" max="8" width="12.33203125" style="1" customWidth="1"/>
    <col min="9" max="9" width="12.21875" style="1" customWidth="1"/>
    <col min="10" max="10" width="11.6640625" style="1" bestFit="1" customWidth="1"/>
    <col min="11" max="11" width="11.77734375" style="1" bestFit="1" customWidth="1"/>
    <col min="12" max="12" width="6.21875" style="1" bestFit="1" customWidth="1"/>
    <col min="13" max="16384" width="11.5546875" style="1"/>
  </cols>
  <sheetData>
    <row r="1" spans="1:19" ht="21" x14ac:dyDescent="0.4">
      <c r="A1" s="64" t="s">
        <v>32</v>
      </c>
      <c r="G1" s="4"/>
    </row>
    <row r="2" spans="1:19" ht="24" customHeight="1" x14ac:dyDescent="0.25">
      <c r="G2" s="29"/>
    </row>
    <row r="3" spans="1:19" ht="13.8" x14ac:dyDescent="0.25">
      <c r="A3" s="1" t="s">
        <v>38</v>
      </c>
      <c r="C3" s="69"/>
      <c r="D3" s="69"/>
      <c r="E3" s="69"/>
      <c r="F3" s="70"/>
      <c r="G3" s="69"/>
      <c r="H3" s="69"/>
      <c r="I3" s="69"/>
      <c r="J3" s="69"/>
    </row>
    <row r="4" spans="1:19" ht="13.8" x14ac:dyDescent="0.25">
      <c r="A4" s="1" t="s">
        <v>39</v>
      </c>
      <c r="C4" s="69"/>
      <c r="D4" s="69"/>
      <c r="E4" s="69"/>
      <c r="F4" s="70"/>
      <c r="G4" s="69"/>
      <c r="H4" s="69"/>
      <c r="I4" s="69"/>
      <c r="J4" s="69"/>
    </row>
    <row r="5" spans="1:19" ht="13.8" x14ac:dyDescent="0.25">
      <c r="A5" s="1" t="s">
        <v>45</v>
      </c>
      <c r="C5" s="69"/>
      <c r="D5" s="69"/>
      <c r="E5" s="69"/>
      <c r="F5" s="70"/>
      <c r="G5" s="69"/>
      <c r="H5" s="69"/>
      <c r="I5" s="69"/>
      <c r="J5" s="69"/>
    </row>
    <row r="6" spans="1:19" ht="13.8" x14ac:dyDescent="0.25">
      <c r="A6" s="1" t="s">
        <v>40</v>
      </c>
      <c r="C6" s="69"/>
      <c r="D6" s="69"/>
      <c r="E6" s="69"/>
      <c r="F6" s="70"/>
      <c r="G6" s="69"/>
      <c r="H6" s="69"/>
      <c r="I6" s="69"/>
      <c r="J6" s="69"/>
    </row>
    <row r="7" spans="1:19" ht="15" x14ac:dyDescent="0.25">
      <c r="G7" s="29"/>
    </row>
    <row r="8" spans="1:19" ht="15.6" x14ac:dyDescent="0.3">
      <c r="A8" s="30" t="s">
        <v>30</v>
      </c>
      <c r="G8" s="30" t="s">
        <v>31</v>
      </c>
    </row>
    <row r="9" spans="1:19" ht="7.2" customHeight="1" x14ac:dyDescent="0.25"/>
    <row r="10" spans="1:19" x14ac:dyDescent="0.25">
      <c r="A10" s="7"/>
      <c r="B10" s="54"/>
      <c r="C10" s="19" t="s">
        <v>16</v>
      </c>
      <c r="D10" s="90" t="s">
        <v>5</v>
      </c>
      <c r="E10" s="91"/>
      <c r="F10" s="33"/>
      <c r="G10" s="7"/>
      <c r="H10" s="54"/>
      <c r="I10" s="19" t="s">
        <v>16</v>
      </c>
      <c r="J10" s="90" t="s">
        <v>5</v>
      </c>
      <c r="K10" s="91"/>
    </row>
    <row r="11" spans="1:19" x14ac:dyDescent="0.25">
      <c r="A11" s="8" t="s">
        <v>0</v>
      </c>
      <c r="B11" s="55" t="s">
        <v>15</v>
      </c>
      <c r="C11" s="20" t="s">
        <v>1</v>
      </c>
      <c r="D11" s="38" t="s">
        <v>1</v>
      </c>
      <c r="E11" s="9" t="s">
        <v>1</v>
      </c>
      <c r="F11" s="33"/>
      <c r="G11" s="8" t="s">
        <v>0</v>
      </c>
      <c r="H11" s="55" t="s">
        <v>15</v>
      </c>
      <c r="I11" s="20" t="s">
        <v>1</v>
      </c>
      <c r="J11" s="38" t="s">
        <v>1</v>
      </c>
      <c r="K11" s="9" t="s">
        <v>1</v>
      </c>
      <c r="S11" s="3"/>
    </row>
    <row r="12" spans="1:19" x14ac:dyDescent="0.25">
      <c r="A12" s="10"/>
      <c r="B12" s="56"/>
      <c r="C12" s="21" t="s">
        <v>17</v>
      </c>
      <c r="D12" s="39" t="s">
        <v>18</v>
      </c>
      <c r="E12" s="11" t="s">
        <v>19</v>
      </c>
      <c r="F12" s="34"/>
      <c r="G12" s="10"/>
      <c r="H12" s="56"/>
      <c r="I12" s="21" t="s">
        <v>17</v>
      </c>
      <c r="J12" s="39" t="s">
        <v>18</v>
      </c>
      <c r="K12" s="11" t="s">
        <v>19</v>
      </c>
      <c r="S12" s="3"/>
    </row>
    <row r="13" spans="1:19" x14ac:dyDescent="0.25">
      <c r="A13" s="12" t="s">
        <v>9</v>
      </c>
      <c r="B13" s="57" t="s">
        <v>20</v>
      </c>
      <c r="C13" s="22">
        <v>8.3699999999999992</v>
      </c>
      <c r="D13" s="40">
        <v>2.74</v>
      </c>
      <c r="E13" s="41">
        <f>D13*12</f>
        <v>32.880000000000003</v>
      </c>
      <c r="F13" s="35"/>
      <c r="G13" s="12" t="s">
        <v>9</v>
      </c>
      <c r="H13" s="57" t="s">
        <v>20</v>
      </c>
      <c r="I13" s="22">
        <v>16.07</v>
      </c>
      <c r="J13" s="40">
        <v>4.96</v>
      </c>
      <c r="K13" s="41">
        <f>J13*12</f>
        <v>59.519999999999996</v>
      </c>
      <c r="S13" s="5"/>
    </row>
    <row r="14" spans="1:19" x14ac:dyDescent="0.25">
      <c r="A14" s="13" t="s">
        <v>10</v>
      </c>
      <c r="B14" s="58" t="s">
        <v>21</v>
      </c>
      <c r="C14" s="23">
        <v>5.72</v>
      </c>
      <c r="D14" s="42">
        <v>7.14</v>
      </c>
      <c r="E14" s="43">
        <f>D14*12</f>
        <v>85.679999999999993</v>
      </c>
      <c r="F14" s="35"/>
      <c r="G14" s="13" t="s">
        <v>10</v>
      </c>
      <c r="H14" s="58" t="s">
        <v>21</v>
      </c>
      <c r="I14" s="23">
        <v>11.19</v>
      </c>
      <c r="J14" s="42">
        <v>12.4</v>
      </c>
      <c r="K14" s="43">
        <f>J14*12</f>
        <v>148.80000000000001</v>
      </c>
      <c r="S14" s="5"/>
    </row>
    <row r="15" spans="1:19" x14ac:dyDescent="0.25">
      <c r="A15" s="14" t="s">
        <v>11</v>
      </c>
      <c r="B15" s="59" t="s">
        <v>22</v>
      </c>
      <c r="C15" s="24">
        <v>5.0199999999999996</v>
      </c>
      <c r="D15" s="44">
        <v>7.44</v>
      </c>
      <c r="E15" s="45">
        <f t="shared" ref="E15:E19" si="0">D15*12</f>
        <v>89.28</v>
      </c>
      <c r="F15" s="35"/>
      <c r="G15" s="14" t="s">
        <v>11</v>
      </c>
      <c r="H15" s="59" t="s">
        <v>22</v>
      </c>
      <c r="I15" s="24">
        <v>9.8800000000000008</v>
      </c>
      <c r="J15" s="44">
        <v>11.4</v>
      </c>
      <c r="K15" s="45">
        <f t="shared" ref="K15:K19" si="1">J15*12</f>
        <v>136.80000000000001</v>
      </c>
      <c r="S15" s="5"/>
    </row>
    <row r="16" spans="1:19" x14ac:dyDescent="0.25">
      <c r="A16" s="15" t="s">
        <v>12</v>
      </c>
      <c r="B16" s="60" t="s">
        <v>23</v>
      </c>
      <c r="C16" s="25">
        <v>4.96</v>
      </c>
      <c r="D16" s="46">
        <v>10.17</v>
      </c>
      <c r="E16" s="47">
        <f t="shared" si="0"/>
        <v>122.03999999999999</v>
      </c>
      <c r="F16" s="35"/>
      <c r="G16" s="15" t="s">
        <v>12</v>
      </c>
      <c r="H16" s="60" t="s">
        <v>23</v>
      </c>
      <c r="I16" s="25">
        <v>9.84</v>
      </c>
      <c r="J16" s="46">
        <v>15.37</v>
      </c>
      <c r="K16" s="47">
        <f t="shared" si="1"/>
        <v>184.44</v>
      </c>
    </row>
    <row r="17" spans="1:11" x14ac:dyDescent="0.25">
      <c r="A17" s="16" t="s">
        <v>13</v>
      </c>
      <c r="B17" s="61" t="s">
        <v>24</v>
      </c>
      <c r="C17" s="26">
        <v>4.9000000000000004</v>
      </c>
      <c r="D17" s="48">
        <v>14.88</v>
      </c>
      <c r="E17" s="49">
        <f t="shared" si="0"/>
        <v>178.56</v>
      </c>
      <c r="F17" s="35"/>
      <c r="G17" s="16" t="s">
        <v>13</v>
      </c>
      <c r="H17" s="61" t="s">
        <v>24</v>
      </c>
      <c r="I17" s="26">
        <v>9.81</v>
      </c>
      <c r="J17" s="48">
        <v>22.31</v>
      </c>
      <c r="K17" s="49">
        <f t="shared" si="1"/>
        <v>267.71999999999997</v>
      </c>
    </row>
    <row r="18" spans="1:11" x14ac:dyDescent="0.25">
      <c r="A18" s="17" t="s">
        <v>11</v>
      </c>
      <c r="B18" s="62" t="s">
        <v>2</v>
      </c>
      <c r="C18" s="27">
        <v>4.84</v>
      </c>
      <c r="D18" s="50">
        <v>21.42</v>
      </c>
      <c r="E18" s="51">
        <f t="shared" si="0"/>
        <v>257.04000000000002</v>
      </c>
      <c r="F18" s="35"/>
      <c r="G18" s="17" t="s">
        <v>11</v>
      </c>
      <c r="H18" s="62" t="s">
        <v>2</v>
      </c>
      <c r="I18" s="27">
        <v>9.75</v>
      </c>
      <c r="J18" s="50">
        <v>32.229999999999997</v>
      </c>
      <c r="K18" s="51">
        <f t="shared" si="1"/>
        <v>386.76</v>
      </c>
    </row>
    <row r="19" spans="1:11" x14ac:dyDescent="0.25">
      <c r="A19" s="18" t="s">
        <v>14</v>
      </c>
      <c r="B19" s="63" t="s">
        <v>3</v>
      </c>
      <c r="C19" s="28">
        <v>4.78</v>
      </c>
      <c r="D19" s="52">
        <v>99.16</v>
      </c>
      <c r="E19" s="53">
        <f t="shared" si="0"/>
        <v>1189.92</v>
      </c>
      <c r="F19" s="35"/>
      <c r="G19" s="18" t="s">
        <v>14</v>
      </c>
      <c r="H19" s="63" t="s">
        <v>3</v>
      </c>
      <c r="I19" s="28">
        <v>9.6999999999999993</v>
      </c>
      <c r="J19" s="52">
        <v>99.16</v>
      </c>
      <c r="K19" s="53">
        <f t="shared" si="1"/>
        <v>1189.92</v>
      </c>
    </row>
    <row r="20" spans="1:11" ht="13.8" thickBot="1" x14ac:dyDescent="0.3"/>
    <row r="21" spans="1:11" ht="13.8" x14ac:dyDescent="0.25">
      <c r="A21" s="78" t="s">
        <v>0</v>
      </c>
      <c r="B21" s="79" t="s">
        <v>26</v>
      </c>
      <c r="C21" s="88" t="s">
        <v>22</v>
      </c>
      <c r="D21" s="80"/>
      <c r="G21" s="84"/>
      <c r="H21" s="85"/>
      <c r="I21" s="86"/>
      <c r="J21" s="70"/>
    </row>
    <row r="22" spans="1:11" ht="14.4" thickBot="1" x14ac:dyDescent="0.3">
      <c r="A22" s="81" t="s">
        <v>4</v>
      </c>
      <c r="B22" s="82" t="s">
        <v>27</v>
      </c>
      <c r="C22" s="89">
        <v>12000</v>
      </c>
      <c r="D22" s="83" t="s">
        <v>37</v>
      </c>
      <c r="G22" s="84"/>
      <c r="H22" s="85"/>
      <c r="I22" s="87"/>
      <c r="J22" s="70"/>
    </row>
    <row r="24" spans="1:11" ht="15.6" x14ac:dyDescent="0.3">
      <c r="A24" s="30" t="s">
        <v>29</v>
      </c>
      <c r="G24" s="30" t="s">
        <v>25</v>
      </c>
    </row>
    <row r="26" spans="1:11" x14ac:dyDescent="0.25">
      <c r="A26" s="1" t="s">
        <v>6</v>
      </c>
      <c r="B26" s="2">
        <f>IF(C21=B13,C13,
IF(C21=B14,C14,
IF(C21=B15,C15,
IF(C21=B16,C16,
IF(C21=B17,C17,
IF(C21=B18,C18,
IF(C21=B19,C19)))))))</f>
        <v>5.0199999999999996</v>
      </c>
      <c r="C26" s="1" t="s">
        <v>7</v>
      </c>
      <c r="D26" s="6">
        <f>B26*C22/100</f>
        <v>602.4</v>
      </c>
      <c r="E26" s="1" t="s">
        <v>35</v>
      </c>
      <c r="G26" s="1" t="s">
        <v>6</v>
      </c>
      <c r="H26" s="2">
        <f>IF(C21=H13,I13,
IF(C21=H14,I14,
IF(C21=H15,I15,
IF(C21=H16,I16,
IF(C21=H17,I17,
IF(C21=H18,I18,
IF(C21=H19,I19)))))))</f>
        <v>9.8800000000000008</v>
      </c>
      <c r="I26" s="1" t="s">
        <v>7</v>
      </c>
      <c r="J26" s="6">
        <f>H26*C22/100</f>
        <v>1185.6000000000001</v>
      </c>
      <c r="K26" s="1" t="s">
        <v>35</v>
      </c>
    </row>
    <row r="27" spans="1:11" x14ac:dyDescent="0.25">
      <c r="A27" s="1" t="s">
        <v>5</v>
      </c>
      <c r="B27" s="2">
        <f>IF(C21=B13,D13,
IF(C21=B14,D14,
IF(C21=B15,D15,
IF(C21=B16,D16,
IF(C21=B17,D17,
IF(C21=B18,D18,
IF(C21=B19,D19)))))))</f>
        <v>7.44</v>
      </c>
      <c r="C27" s="1" t="s">
        <v>8</v>
      </c>
      <c r="D27" s="6">
        <f>B27*12</f>
        <v>89.28</v>
      </c>
      <c r="E27" s="1" t="s">
        <v>35</v>
      </c>
      <c r="G27" s="1" t="s">
        <v>5</v>
      </c>
      <c r="H27" s="2">
        <f>IF(C21=H13,J13,
IF(C21=H14,J14,
IF(C21=H15,J15,
IF(C21=H16,J16,
IF(C21=H17,J17,
IF(C21=H18,J18,
IF(C21=H19,J19)))))))</f>
        <v>11.4</v>
      </c>
      <c r="I27" s="1" t="s">
        <v>8</v>
      </c>
      <c r="J27" s="6">
        <f>H27*12</f>
        <v>136.80000000000001</v>
      </c>
      <c r="K27" s="1" t="s">
        <v>35</v>
      </c>
    </row>
    <row r="28" spans="1:11" ht="14.4" thickBot="1" x14ac:dyDescent="0.3">
      <c r="C28" s="71" t="s">
        <v>43</v>
      </c>
      <c r="D28" s="72">
        <f>D26+D27</f>
        <v>691.68</v>
      </c>
      <c r="E28" s="71" t="s">
        <v>35</v>
      </c>
      <c r="F28" s="36"/>
      <c r="I28" s="71" t="s">
        <v>42</v>
      </c>
      <c r="J28" s="72">
        <f>J26+J27</f>
        <v>1322.4</v>
      </c>
      <c r="K28" s="71" t="s">
        <v>35</v>
      </c>
    </row>
    <row r="29" spans="1:11" ht="13.8" thickTop="1" x14ac:dyDescent="0.25"/>
    <row r="30" spans="1:11" ht="14.4" thickBot="1" x14ac:dyDescent="0.3">
      <c r="C30" s="71" t="s">
        <v>44</v>
      </c>
      <c r="D30" s="73">
        <f>D28/12</f>
        <v>57.639999999999993</v>
      </c>
      <c r="E30" s="71" t="s">
        <v>36</v>
      </c>
      <c r="I30" s="71" t="s">
        <v>44</v>
      </c>
      <c r="J30" s="73">
        <f>J28/12</f>
        <v>110.2</v>
      </c>
      <c r="K30" s="71" t="s">
        <v>36</v>
      </c>
    </row>
    <row r="31" spans="1:11" ht="13.8" thickTop="1" x14ac:dyDescent="0.25">
      <c r="E31" s="31" t="s">
        <v>28</v>
      </c>
      <c r="F31" s="37"/>
      <c r="K31" s="31" t="s">
        <v>28</v>
      </c>
    </row>
    <row r="33" spans="1:11" ht="15.6" customHeight="1" x14ac:dyDescent="0.3">
      <c r="A33" s="92" t="s">
        <v>41</v>
      </c>
      <c r="B33" s="92"/>
      <c r="C33" s="92"/>
      <c r="D33" s="92"/>
      <c r="E33" s="92"/>
      <c r="F33" s="92"/>
      <c r="H33" s="65" t="s">
        <v>33</v>
      </c>
      <c r="I33" s="66"/>
      <c r="J33" s="74">
        <f>J28-D28</f>
        <v>630.72000000000014</v>
      </c>
      <c r="K33" s="75" t="s">
        <v>35</v>
      </c>
    </row>
    <row r="34" spans="1:11" ht="15.6" x14ac:dyDescent="0.3">
      <c r="A34" s="92"/>
      <c r="B34" s="92"/>
      <c r="C34" s="92"/>
      <c r="D34" s="92"/>
      <c r="E34" s="92"/>
      <c r="F34" s="92"/>
      <c r="H34" s="67" t="s">
        <v>34</v>
      </c>
      <c r="I34" s="68"/>
      <c r="J34" s="76">
        <f>J30-D30</f>
        <v>52.560000000000009</v>
      </c>
      <c r="K34" s="77" t="s">
        <v>36</v>
      </c>
    </row>
    <row r="35" spans="1:11" x14ac:dyDescent="0.25">
      <c r="A35" s="92"/>
      <c r="B35" s="92"/>
      <c r="C35" s="92"/>
      <c r="D35" s="92"/>
      <c r="E35" s="92"/>
      <c r="F35" s="92"/>
    </row>
    <row r="36" spans="1:11" ht="18" customHeight="1" x14ac:dyDescent="0.25">
      <c r="A36" s="92"/>
      <c r="B36" s="92"/>
      <c r="C36" s="92"/>
      <c r="D36" s="92"/>
      <c r="E36" s="92"/>
      <c r="F36" s="92"/>
    </row>
  </sheetData>
  <sheetProtection algorithmName="SHA-512" hashValue="tIviDOuMIy6h/hNsX+Pl9jPd/lcYcoEAZ+eFB7+FV4sgtvN+sRS74NPqVFqs/QevYchTyYAnt4vDUP23ca1NuQ==" saltValue="xB9tWbuG4JWxsonEi2IYEg==" spinCount="100000" sheet="1" objects="1" scenarios="1"/>
  <mergeCells count="3">
    <mergeCell ref="D10:E10"/>
    <mergeCell ref="J10:K10"/>
    <mergeCell ref="A33:F36"/>
  </mergeCells>
  <dataValidations count="1">
    <dataValidation type="list" allowBlank="1" showInputMessage="1" showErrorMessage="1" sqref="I21 C21">
      <formula1>$H$13:$H$19</formula1>
    </dataValidation>
  </dataValidations>
  <pageMargins left="0.7" right="0.7" top="0.78740157499999996" bottom="0.78740157499999996" header="0.3" footer="0.3"/>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Jochen Heyermann</dc:creator>
  <cp:lastModifiedBy>Jochen Heyermann</cp:lastModifiedBy>
  <cp:lastPrinted>2021-11-15T12:34:14Z</cp:lastPrinted>
  <dcterms:created xsi:type="dcterms:W3CDTF">2021-11-15T09:08:06Z</dcterms:created>
  <dcterms:modified xsi:type="dcterms:W3CDTF">2021-11-15T13:42:32Z</dcterms:modified>
</cp:coreProperties>
</file>